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1840" windowHeight="12450"/>
  </bookViews>
  <sheets>
    <sheet name="Págin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10" i="1"/>
  <c r="K9" i="1"/>
  <c r="L6" i="1"/>
  <c r="L7" i="1"/>
  <c r="J7" i="1"/>
  <c r="J6" i="1"/>
  <c r="J5" i="1"/>
  <c r="L5" i="1"/>
  <c r="L4" i="1"/>
  <c r="P4" i="1"/>
  <c r="J4" i="1"/>
</calcChain>
</file>

<file path=xl/sharedStrings.xml><?xml version="1.0" encoding="utf-8"?>
<sst xmlns="http://schemas.openxmlformats.org/spreadsheetml/2006/main" count="66" uniqueCount="56">
  <si>
    <t>Objeto da Obra</t>
  </si>
  <si>
    <t>Nome do Contratado</t>
  </si>
  <si>
    <t>Local de Execução da Obra</t>
  </si>
  <si>
    <t>Origem do Recurso</t>
  </si>
  <si>
    <t>Modalidade de Licitação Contratada</t>
  </si>
  <si>
    <t>Número do Processo Licitatório</t>
  </si>
  <si>
    <t>Data de Início da Obra</t>
  </si>
  <si>
    <t>Data de Fim da Obra</t>
  </si>
  <si>
    <t>Valor Total da Obra</t>
  </si>
  <si>
    <t>Valor Total Aplicado</t>
  </si>
  <si>
    <t>Percentual total aplicado</t>
  </si>
  <si>
    <t>Percentual mensal aplicado</t>
  </si>
  <si>
    <t>Valor aplicado no mês vigente</t>
  </si>
  <si>
    <t>Situação (status)</t>
  </si>
  <si>
    <t>PREFEITURA MUNICIPAL DE CUMARU DO NORTE - PA</t>
  </si>
  <si>
    <t>RECUPERAÇÃO DE 112,98 KM DE ESTRADA VICINAL DA 
VILA MATA VERDE ATÉ A VILA SERRA AZUL E IMPLANTAÇÃO DE 495 METROS 
DE BUEIRO DA VILA MATA VERDE ATÉ A VILA SERRA AZUL, NO MUNICIPIO DE 
CUMARU DO NORTE-PA</t>
  </si>
  <si>
    <t>OURO NEGRO PAVIMENTAÇÕES LTDA. CNPJ N°
30.173.227/0001-08</t>
  </si>
  <si>
    <t>VILA MATA VERDE E VILA SERRA AZUL, 
ZONA RURAL, CUMARU DO NORTE -PA</t>
  </si>
  <si>
    <t>ESTADUAL CONVÊNIO N° 006/2021 – SETRAN, EM 
ATENDIMENTO A SECRETARIA MUNICIPAL DE OBRAS</t>
  </si>
  <si>
    <t xml:space="preserve">
TOMADA DE PREÇO Nº 004/2022</t>
  </si>
  <si>
    <t>Nº 046/2022</t>
  </si>
  <si>
    <t>EM ANDAMENTO</t>
  </si>
  <si>
    <t>CONSTRUÇÃO DE 06 (SEIS) PONTES EM CONCRETO 
ARMADO, NAS ESTRADAS VICINAIS, SOBRE OS: RIO ESPADILHA, COM 
EXTENSÃO DE 12,00M X 4,80M: RIO ONCINHA, COM EXTENSÃO DE 15,00M X 
4,80M: RIO NARGE, COM EXTENSÃO DE 36,00 X 4,80M: RIO INDAIÁ (NONATO), 
COM EXTENSÃO DE 24,00M X 4,80M: RIO INDAIÁ (CHICOTE), COM EXTENSÃO DE 
15,00 X 4,80M: E RIO CANGAIA (VILA ESTRELA DO MACEIO), COM EXTENSÃO DE 
36,00M X 4,80M, NA ZONA RURAL COM COMPRIMENTO TOTAL DE 138,OOM, 
CONFORME CONVENIO N° 062/2022 SETRAN.</t>
  </si>
  <si>
    <t>SPE ENGENHARIA LTDA. CNPJ N° 04.125.333/0001-06</t>
  </si>
  <si>
    <t>ZONA RURAL, CUMARU DO NORTE -PA</t>
  </si>
  <si>
    <t xml:space="preserve">ESTADUAL CONVÊNIO N° 062/2022 – SETRAN </t>
  </si>
  <si>
    <t xml:space="preserve">Nº 038/202
</t>
  </si>
  <si>
    <t xml:space="preserve">CONCORRENCIA PUBLICA Nº 001/2022 </t>
  </si>
  <si>
    <t>REFORMA DO HOSPITAL MUNICIPAL JOÃO VIEIRA DA 
CUNHA, NO MUNICIPIO DE CUMARU – PA</t>
  </si>
  <si>
    <t>A P SOTT CONSTRUTORA EIRELI. CNPJ N°
16.822.467/0001-57</t>
  </si>
  <si>
    <t>AVENIDA DAS NAÇÕES, S/N°, CENTRO, 
CUMARU DO NORTE -PA</t>
  </si>
  <si>
    <t>ESTADUAL CONVÊNIO N° 147/2022 – SEDOP</t>
  </si>
  <si>
    <t xml:space="preserve">Nº 052/2022
</t>
  </si>
  <si>
    <t>TOMADA DE PREÇO Nº 007/2022</t>
  </si>
  <si>
    <t xml:space="preserve"> 23/10/2023</t>
  </si>
  <si>
    <t>Contratação de empresa para pavimentação de 2,00 Km de CBUQ 
divididos em duas vias ambas com 7 Metros de largura, com drenagem profunda com extensão 
de 22 Metros e diâmetro de 1,00M, calçadas e meio fio com sarjeta, no Município de Cumaru 
Do Norte, NESTE ESTADO”, através do repasse de recursos financeiros e estabelecimento de 
bases gerais de mútua cooperação entre o Estado do Pará, através da SEDOP e o Município de 
Cumaru do Norte.</t>
  </si>
  <si>
    <t>PA 287, CUMARU DO NORTE - PA</t>
  </si>
  <si>
    <t>ESTADUAL CONVÊNIO N° 145/2022 – SEDOP</t>
  </si>
  <si>
    <t xml:space="preserve">Nº 051/2022
</t>
  </si>
  <si>
    <t>TOMADA DE PREÇO Nº 006/2022</t>
  </si>
  <si>
    <t>FUNDEB</t>
  </si>
  <si>
    <t>AGROVILA ESTRELA DO PARÁ, ZONA 
RURAL, CUMARU DO NORTE -PA</t>
  </si>
  <si>
    <t>FINALIZADA</t>
  </si>
  <si>
    <t>Nº 040/2023</t>
  </si>
  <si>
    <t xml:space="preserve">
TOMADA DE PREÇO Nº 005/2023</t>
  </si>
  <si>
    <t>REFORMA E AMPLIAÇÃO DA QUADRA DE RECREAÇÃO E ATIVIDADES DA ESCOLA MUNICIPAL DE ENSINO INFANTIL OSVALDO CARLOS GAMA NO MUNICIPIO DE CUMARU DO NORTE-PA</t>
  </si>
  <si>
    <t>REFORMA E AMPLIAÇÃO DA ESCOLA MUNICIPAL 
DE ENSINO INFANTIL NOVA VIDA NO MUNICIPIO DE CUMARU DO NORTE-PA</t>
  </si>
  <si>
    <t>REFORMA E AMPLIAÇÃO DA ESCOLA MUNICIPAL
DE ENSINO INFANTIL ERMÍNIO BRITO NO MUNICIPIO DE CUMARU DO NORTE – PA</t>
  </si>
  <si>
    <t>PB CONSTRUTORA EIRELI. CNPJ. (MF) Nº 
43.914.098/0001-03</t>
  </si>
  <si>
    <t>AGROVILA ESTRELA DO MACEIÓ, ZONA RURAL, CUMARU DO NORTE-PA</t>
  </si>
  <si>
    <t>AGROVILA SERRA AZUL, ZONA RURAL, CUMARU DO NORTE-PA</t>
  </si>
  <si>
    <t xml:space="preserve">
TOMADA DE PREÇO Nº 006/2023</t>
  </si>
  <si>
    <t>Nº 041/2023</t>
  </si>
  <si>
    <t xml:space="preserve">
TOMADA DE PREÇO Nº 007/2023</t>
  </si>
  <si>
    <t>Nº 042/2023</t>
  </si>
  <si>
    <t>Relatório de Execução (DEZEMBRO/2023 )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</si>
</sst>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0"/>
      <color rgb="FF000000"/>
      <name val="Arial"/>
      <scheme val="minor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  <scheme val="minor"/>
    </font>
    <font>
      <sz val="10"/>
      <color rgb="FF000000"/>
      <name val="Arial"/>
      <scheme val="minor"/>
    </font>
    <font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1" applyNumberFormat="1" applyFont="1"/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4" fontId="7" fillId="0" borderId="1" xfId="2" applyFont="1" applyBorder="1" applyAlignment="1">
      <alignment horizontal="center" vertical="center" wrapText="1"/>
    </xf>
    <xf numFmtId="44" fontId="3" fillId="0" borderId="1" xfId="2" applyFont="1" applyBorder="1" applyAlignment="1">
      <alignment horizontal="center" vertical="center" wrapText="1"/>
    </xf>
    <xf numFmtId="44" fontId="4" fillId="0" borderId="1" xfId="2" applyFont="1" applyBorder="1" applyAlignment="1">
      <alignment horizontal="center" vertical="center" wrapText="1"/>
    </xf>
    <xf numFmtId="44" fontId="4" fillId="0" borderId="2" xfId="2" applyFont="1" applyBorder="1" applyAlignment="1">
      <alignment horizontal="center" vertical="center" wrapText="1"/>
    </xf>
    <xf numFmtId="44" fontId="0" fillId="0" borderId="0" xfId="2" applyFont="1"/>
    <xf numFmtId="44" fontId="0" fillId="0" borderId="0" xfId="2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horizontal="center" vertical="center" wrapText="1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10"/>
  <sheetViews>
    <sheetView tabSelected="1" zoomScale="70" zoomScaleNormal="70" workbookViewId="0">
      <selection activeCell="F19" sqref="F19"/>
    </sheetView>
  </sheetViews>
  <sheetFormatPr defaultColWidth="12.7109375" defaultRowHeight="15.75" customHeight="1" x14ac:dyDescent="0.2"/>
  <cols>
    <col min="1" max="1" width="33.28515625" customWidth="1"/>
    <col min="2" max="3" width="12.7109375" customWidth="1"/>
    <col min="4" max="4" width="25" customWidth="1"/>
    <col min="5" max="5" width="25.28515625" customWidth="1"/>
    <col min="6" max="6" width="23.28515625" customWidth="1"/>
    <col min="9" max="9" width="16" style="17" bestFit="1" customWidth="1"/>
    <col min="10" max="10" width="15" style="17" bestFit="1" customWidth="1"/>
    <col min="13" max="13" width="17" style="17" bestFit="1" customWidth="1"/>
    <col min="14" max="14" width="14.7109375" customWidth="1"/>
  </cols>
  <sheetData>
    <row r="1" spans="1:16" ht="38.450000000000003" customHeight="1" x14ac:dyDescent="0.2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26.25" customHeight="1" x14ac:dyDescent="0.2">
      <c r="A2" s="21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47.25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4" t="s">
        <v>8</v>
      </c>
      <c r="J3" s="14" t="s">
        <v>9</v>
      </c>
      <c r="K3" s="1" t="s">
        <v>10</v>
      </c>
      <c r="L3" s="1" t="s">
        <v>11</v>
      </c>
      <c r="M3" s="14" t="s">
        <v>12</v>
      </c>
      <c r="N3" s="1" t="s">
        <v>13</v>
      </c>
    </row>
    <row r="4" spans="1:16" ht="114.75" x14ac:dyDescent="0.2">
      <c r="A4" s="5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8" t="s">
        <v>20</v>
      </c>
      <c r="G4" s="7">
        <v>44732</v>
      </c>
      <c r="H4" s="7">
        <v>45182</v>
      </c>
      <c r="I4" s="16">
        <v>2780364.37</v>
      </c>
      <c r="J4" s="15">
        <f>49856.46+444772.03+502376.36+501284.52+559840.76</f>
        <v>2058130.1300000001</v>
      </c>
      <c r="K4" s="4">
        <v>1</v>
      </c>
      <c r="L4" s="4">
        <f>M4/I4</f>
        <v>0.2597624425751075</v>
      </c>
      <c r="M4" s="15">
        <v>722234.24</v>
      </c>
      <c r="N4" s="2" t="s">
        <v>42</v>
      </c>
      <c r="O4" s="9"/>
      <c r="P4" s="9">
        <f>M4/I4</f>
        <v>0.2597624425751075</v>
      </c>
    </row>
    <row r="5" spans="1:16" ht="288.60000000000002" customHeight="1" x14ac:dyDescent="0.2">
      <c r="A5" s="5" t="s">
        <v>22</v>
      </c>
      <c r="B5" s="5" t="s">
        <v>23</v>
      </c>
      <c r="C5" s="5" t="s">
        <v>24</v>
      </c>
      <c r="D5" s="5" t="s">
        <v>25</v>
      </c>
      <c r="E5" s="11" t="s">
        <v>27</v>
      </c>
      <c r="F5" s="10" t="s">
        <v>26</v>
      </c>
      <c r="G5" s="7">
        <v>44741</v>
      </c>
      <c r="H5" s="7">
        <v>45281</v>
      </c>
      <c r="I5" s="16">
        <v>4125350.4</v>
      </c>
      <c r="J5" s="15">
        <f>32321.26+664131.03+576975.41+119922.4</f>
        <v>1393350.1</v>
      </c>
      <c r="K5" s="4">
        <v>0.50670000000000004</v>
      </c>
      <c r="L5" s="4">
        <f t="shared" ref="L5" si="0">M5/I5</f>
        <v>0.16887667045204208</v>
      </c>
      <c r="M5" s="18">
        <v>696675.44</v>
      </c>
      <c r="N5" s="2" t="s">
        <v>21</v>
      </c>
    </row>
    <row r="6" spans="1:16" ht="104.45" customHeight="1" x14ac:dyDescent="0.2">
      <c r="A6" s="5" t="s">
        <v>28</v>
      </c>
      <c r="B6" s="5" t="s">
        <v>29</v>
      </c>
      <c r="C6" s="5" t="s">
        <v>30</v>
      </c>
      <c r="D6" s="5" t="s">
        <v>31</v>
      </c>
      <c r="E6" s="11" t="s">
        <v>33</v>
      </c>
      <c r="F6" s="5" t="s">
        <v>32</v>
      </c>
      <c r="G6" s="7">
        <v>44771</v>
      </c>
      <c r="H6" s="7" t="s">
        <v>34</v>
      </c>
      <c r="I6" s="16">
        <v>814927.12</v>
      </c>
      <c r="J6" s="15">
        <f>67276.49+273314.24+74882.33</f>
        <v>415473.06</v>
      </c>
      <c r="K6" s="4">
        <v>0.9244</v>
      </c>
      <c r="L6" s="4">
        <f>M6/I6</f>
        <v>0.29572563495003085</v>
      </c>
      <c r="M6" s="15">
        <v>240994.84</v>
      </c>
      <c r="N6" s="2" t="s">
        <v>21</v>
      </c>
    </row>
    <row r="7" spans="1:16" ht="198" x14ac:dyDescent="0.25">
      <c r="A7" s="5" t="s">
        <v>35</v>
      </c>
      <c r="B7" s="5" t="s">
        <v>16</v>
      </c>
      <c r="C7" s="5" t="s">
        <v>36</v>
      </c>
      <c r="D7" s="5" t="s">
        <v>37</v>
      </c>
      <c r="E7" s="6" t="s">
        <v>39</v>
      </c>
      <c r="F7" s="5" t="s">
        <v>38</v>
      </c>
      <c r="G7" s="7">
        <v>44772</v>
      </c>
      <c r="H7" s="7">
        <v>45195</v>
      </c>
      <c r="I7" s="16">
        <v>3056220.03</v>
      </c>
      <c r="J7" s="15">
        <f>534716.89+222782.39+1338163.33</f>
        <v>2095662.61</v>
      </c>
      <c r="K7" s="4">
        <v>1</v>
      </c>
      <c r="L7" s="4">
        <f>M7/I7</f>
        <v>0.31429589838791816</v>
      </c>
      <c r="M7" s="15">
        <v>960557.42</v>
      </c>
      <c r="N7" s="2" t="s">
        <v>21</v>
      </c>
    </row>
    <row r="8" spans="1:16" ht="89.25" x14ac:dyDescent="0.2">
      <c r="A8" s="2" t="s">
        <v>45</v>
      </c>
      <c r="B8" s="2" t="s">
        <v>48</v>
      </c>
      <c r="C8" s="2" t="s">
        <v>41</v>
      </c>
      <c r="D8" s="2" t="s">
        <v>40</v>
      </c>
      <c r="E8" s="2" t="s">
        <v>44</v>
      </c>
      <c r="F8" s="2" t="s">
        <v>43</v>
      </c>
      <c r="G8" s="3">
        <v>45267</v>
      </c>
      <c r="H8" s="12">
        <v>45389</v>
      </c>
      <c r="I8" s="13">
        <v>324334.39</v>
      </c>
      <c r="J8" s="15">
        <v>179038.1</v>
      </c>
      <c r="K8" s="4">
        <f>J8/I8</f>
        <v>0.55201700935876707</v>
      </c>
      <c r="L8" s="4">
        <v>0.55200000000000005</v>
      </c>
      <c r="M8" s="15">
        <v>179038.1</v>
      </c>
      <c r="N8" s="2" t="s">
        <v>21</v>
      </c>
    </row>
    <row r="9" spans="1:16" ht="89.25" x14ac:dyDescent="0.2">
      <c r="A9" s="2" t="s">
        <v>46</v>
      </c>
      <c r="B9" s="2" t="s">
        <v>48</v>
      </c>
      <c r="C9" s="2" t="s">
        <v>49</v>
      </c>
      <c r="D9" s="2" t="s">
        <v>40</v>
      </c>
      <c r="E9" s="2" t="s">
        <v>51</v>
      </c>
      <c r="F9" s="2" t="s">
        <v>52</v>
      </c>
      <c r="G9" s="3">
        <v>45267</v>
      </c>
      <c r="H9" s="12">
        <v>45358</v>
      </c>
      <c r="I9" s="13">
        <v>178541.97</v>
      </c>
      <c r="J9" s="15">
        <v>78558.47</v>
      </c>
      <c r="K9" s="4">
        <f>J9/I9</f>
        <v>0.44000001792295673</v>
      </c>
      <c r="L9" s="4">
        <v>0.44</v>
      </c>
      <c r="M9" s="15">
        <v>78558.47</v>
      </c>
      <c r="N9" s="2" t="s">
        <v>21</v>
      </c>
    </row>
    <row r="10" spans="1:16" ht="76.5" x14ac:dyDescent="0.2">
      <c r="A10" s="2" t="s">
        <v>47</v>
      </c>
      <c r="B10" s="2" t="s">
        <v>48</v>
      </c>
      <c r="C10" s="2" t="s">
        <v>50</v>
      </c>
      <c r="D10" s="2" t="s">
        <v>40</v>
      </c>
      <c r="E10" s="2" t="s">
        <v>53</v>
      </c>
      <c r="F10" s="2" t="s">
        <v>54</v>
      </c>
      <c r="G10" s="3">
        <v>45267</v>
      </c>
      <c r="H10" s="12">
        <v>45265</v>
      </c>
      <c r="I10" s="13">
        <v>273372.95</v>
      </c>
      <c r="J10" s="15">
        <v>39639.08</v>
      </c>
      <c r="K10" s="4">
        <f>J10/I10</f>
        <v>0.1450000082305144</v>
      </c>
      <c r="L10" s="4">
        <v>0.14499999999999999</v>
      </c>
      <c r="M10" s="15">
        <v>39639.08</v>
      </c>
      <c r="N10" s="2" t="s">
        <v>21</v>
      </c>
    </row>
  </sheetData>
  <mergeCells count="2">
    <mergeCell ref="A1:N1"/>
    <mergeCell ref="A2:N2"/>
  </mergeCells>
  <pageMargins left="0.2" right="0.511811024" top="0.78740157499999996" bottom="0.78740157499999996" header="0.31496062000000002" footer="0.31496062000000002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20212</dc:creator>
  <cp:lastModifiedBy>20212</cp:lastModifiedBy>
  <cp:lastPrinted>2023-06-30T17:39:20Z</cp:lastPrinted>
  <dcterms:created xsi:type="dcterms:W3CDTF">2024-01-02T13:18:19Z</dcterms:created>
  <dcterms:modified xsi:type="dcterms:W3CDTF">2024-01-02T13:18:20Z</dcterms:modified>
</cp:coreProperties>
</file>